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TA" sheetId="1" r:id="rId1"/>
  </sheets>
  <definedNames/>
  <calcPr fullCalcOnLoad="1"/>
</workbook>
</file>

<file path=xl/sharedStrings.xml><?xml version="1.0" encoding="utf-8"?>
<sst xmlns="http://schemas.openxmlformats.org/spreadsheetml/2006/main" count="105" uniqueCount="76">
  <si>
    <t>TIPO DI SERVIZIO</t>
  </si>
  <si>
    <t>Totale punti per Titolo I</t>
  </si>
  <si>
    <t>TIPO DI ESIGENZA</t>
  </si>
  <si>
    <t>Totale punti per Titolo II</t>
  </si>
  <si>
    <t>data</t>
  </si>
  <si>
    <t xml:space="preserve">       (apporre 1 se si ha il titolo, 0 in caso negativo)</t>
  </si>
  <si>
    <t>Totale punti per Titolo III</t>
  </si>
  <si>
    <t>Sig./ra</t>
  </si>
  <si>
    <t>Qualifica</t>
  </si>
  <si>
    <t>Punti</t>
  </si>
  <si>
    <t>Totale A0+A1+A2</t>
  </si>
  <si>
    <t>totale mesi</t>
  </si>
  <si>
    <t>mesi interi</t>
  </si>
  <si>
    <t xml:space="preserve">       anni interi</t>
  </si>
  <si>
    <r>
      <t>A1)</t>
    </r>
    <r>
      <rPr>
        <sz val="10"/>
        <rFont val="Arial"/>
        <family val="0"/>
      </rPr>
      <t xml:space="preserve">  Decorrenza giuridica coperta da effettivo servizio nel ruolo di attuale appar-</t>
    </r>
  </si>
  <si>
    <t xml:space="preserve">mesi </t>
  </si>
  <si>
    <t>anni</t>
  </si>
  <si>
    <t xml:space="preserve"> anni</t>
  </si>
  <si>
    <t>Note</t>
  </si>
  <si>
    <r>
      <t xml:space="preserve">B) </t>
    </r>
    <r>
      <rPr>
        <sz val="10"/>
        <rFont val="Arial"/>
        <family val="2"/>
      </rPr>
      <t>Per l'inclusione nella graduatoria di merito di concorsi per esami per l'accesso</t>
    </r>
  </si>
  <si>
    <t>n° figli</t>
  </si>
  <si>
    <t xml:space="preserve">   (apporre 1 se si ha il titolo, 0 in caso negativo)</t>
  </si>
  <si>
    <t xml:space="preserve">mesi  </t>
  </si>
  <si>
    <r>
      <t>D)</t>
    </r>
    <r>
      <rPr>
        <sz val="10"/>
        <rFont val="Arial"/>
        <family val="0"/>
      </rPr>
      <t xml:space="preserve"> Servizio di ruolo continuativo nella scuola di attuale titolarità e nello stesso</t>
    </r>
  </si>
  <si>
    <r>
      <t>E)</t>
    </r>
    <r>
      <rPr>
        <sz val="10"/>
        <rFont val="Arial"/>
        <family val="0"/>
      </rPr>
      <t xml:space="preserve"> Servizio continuativo in scuole ubicate nell'attuale comune di titolarità</t>
    </r>
  </si>
  <si>
    <r>
      <t xml:space="preserve">C) </t>
    </r>
    <r>
      <rPr>
        <sz val="10"/>
        <rFont val="Arial"/>
        <family val="2"/>
      </rPr>
      <t>Servizio di ruolo in altre pubbliche amministrazioni o in enti locali - per ogni</t>
    </r>
  </si>
  <si>
    <r>
      <t>F)</t>
    </r>
    <r>
      <rPr>
        <sz val="10"/>
        <rFont val="Arial"/>
        <family val="0"/>
      </rPr>
      <t xml:space="preserve"> Per non aver presentato domanda di mobilità provinciale per un triennio continua-</t>
    </r>
  </si>
  <si>
    <r>
      <t>A)</t>
    </r>
    <r>
      <rPr>
        <sz val="10"/>
        <rFont val="Arial"/>
        <family val="0"/>
      </rPr>
      <t xml:space="preserve"> Per il ricongiungimento al coniuge ovvero, nel caso di docenti senza coniuge</t>
    </r>
  </si>
  <si>
    <t xml:space="preserve">    o separati con atto omologato dal tribunale, per il ricongiungimento ai figli o ai</t>
  </si>
  <si>
    <r>
      <t xml:space="preserve">A0)  </t>
    </r>
    <r>
      <rPr>
        <sz val="10"/>
        <rFont val="Arial"/>
        <family val="2"/>
      </rPr>
      <t>Servizio effettivamente prestato nel ruolo di attuale appartenenza (nella stessa</t>
    </r>
  </si>
  <si>
    <r>
      <t>C)</t>
    </r>
    <r>
      <rPr>
        <sz val="10"/>
        <rFont val="Arial"/>
        <family val="0"/>
      </rPr>
      <t xml:space="preserve"> Per ogni figlio di età superiore a 6 anni, ma che non abbia superato il 18° anno</t>
    </r>
  </si>
  <si>
    <t xml:space="preserve">    di età ovvero per ogni figlio maggiorenne totalmente e permanentemente inabile</t>
  </si>
  <si>
    <r>
      <t xml:space="preserve">B4) </t>
    </r>
    <r>
      <rPr>
        <sz val="10"/>
        <rFont val="Arial"/>
        <family val="2"/>
      </rPr>
      <t>Idem come B2 e B3 per servizi prestati in scuole situate nelle piccole isole e/o</t>
    </r>
  </si>
  <si>
    <t xml:space="preserve">      (i primi 4 anni per intero, il restante servizio per 2/3) (6)</t>
  </si>
  <si>
    <t xml:space="preserve">      (i primi 4 anni per intero, il restante servizio per 2/3) (7)</t>
  </si>
  <si>
    <t>Scheda per l'attribuzione punteggio nelle graduatorie interne - ATA</t>
  </si>
  <si>
    <r>
      <t>A2)</t>
    </r>
    <r>
      <rPr>
        <sz val="10"/>
        <rFont val="Arial"/>
        <family val="0"/>
      </rPr>
      <t xml:space="preserve"> Servizio di ruolo effettivamente prestato (nella stessa area) in scuole situate </t>
    </r>
  </si>
  <si>
    <r>
      <t>B1)</t>
    </r>
    <r>
      <rPr>
        <sz val="10"/>
        <rFont val="Arial"/>
        <family val="0"/>
      </rPr>
      <t xml:space="preserve">  Decorrenza giuridica  </t>
    </r>
    <r>
      <rPr>
        <b/>
        <sz val="10"/>
        <rFont val="Arial"/>
        <family val="2"/>
      </rPr>
      <t>non</t>
    </r>
    <r>
      <rPr>
        <sz val="10"/>
        <rFont val="Arial"/>
        <family val="0"/>
      </rPr>
      <t xml:space="preserve"> coperta da effettivo servizio nel ruolo di attuale</t>
    </r>
  </si>
  <si>
    <r>
      <t>B2)</t>
    </r>
    <r>
      <rPr>
        <sz val="10"/>
        <rFont val="Arial"/>
        <family val="2"/>
      </rPr>
      <t xml:space="preserve"> Servizio effettivo di ruolo prestato in </t>
    </r>
    <r>
      <rPr>
        <b/>
        <sz val="10"/>
        <rFont val="Arial"/>
        <family val="2"/>
      </rPr>
      <t>inferiore</t>
    </r>
    <r>
      <rPr>
        <sz val="10"/>
        <rFont val="Arial"/>
        <family val="2"/>
      </rPr>
      <t xml:space="preserve"> altra area ATA o nei ruoli del</t>
    </r>
  </si>
  <si>
    <r>
      <t xml:space="preserve">B3) </t>
    </r>
    <r>
      <rPr>
        <sz val="10"/>
        <rFont val="Arial"/>
        <family val="2"/>
      </rPr>
      <t xml:space="preserve">Servizio effettivo </t>
    </r>
    <r>
      <rPr>
        <b/>
        <sz val="10"/>
        <rFont val="Arial"/>
        <family val="2"/>
      </rPr>
      <t>non di ruolo</t>
    </r>
    <r>
      <rPr>
        <sz val="10"/>
        <rFont val="Arial"/>
        <family val="2"/>
      </rPr>
      <t xml:space="preserve"> prestato in qualsiasi area ATA o in qualità di</t>
    </r>
  </si>
  <si>
    <t>TIPOLOGIA DEI TITOLI</t>
  </si>
  <si>
    <t>Totale B2+B3</t>
  </si>
  <si>
    <t>N.B.</t>
  </si>
  <si>
    <t xml:space="preserve">    (apporre 1 se si ha titolo, 0 in caso negativo) </t>
  </si>
  <si>
    <t xml:space="preserve">       area) per ogni mese o frazione superiore a gg.15 (fino al 31 agosto del </t>
  </si>
  <si>
    <t xml:space="preserve">       precedente a.s.): pp. 2 (1) </t>
  </si>
  <si>
    <t xml:space="preserve">       tenenza (nella stessa area): idem c.s. (2)</t>
  </si>
  <si>
    <t xml:space="preserve">      nelle piccole isole e/o nei paesi in via di sviluppo: idem c.s.(3)</t>
  </si>
  <si>
    <t xml:space="preserve">       appartenenza (nella stessa area) per ogni mese o frazione superiore </t>
  </si>
  <si>
    <t xml:space="preserve">       a gg. 15:  pp. 1 (5)</t>
  </si>
  <si>
    <t xml:space="preserve">      personale docente statale - per ogni mese o frazione superiore a gg.15 : pp.1</t>
  </si>
  <si>
    <t xml:space="preserve">      personale docente statale - per ogni mese o frazione superiore a gg. 15: pp.1</t>
  </si>
  <si>
    <t xml:space="preserve">     anno intero o frazione superiore a 6 mesi: pp.1 (9)</t>
  </si>
  <si>
    <t xml:space="preserve">    profilo: pp. 8 per i primi 5 anni scolastici e pp. 12 per i successivi (10)</t>
  </si>
  <si>
    <t xml:space="preserve">      (per i soli anni antecedenti a quelli del punto C0): pp.4 per anno (11)</t>
  </si>
  <si>
    <r>
      <t>B0)</t>
    </r>
    <r>
      <rPr>
        <sz val="10"/>
        <rFont val="Arial"/>
        <family val="0"/>
      </rPr>
      <t xml:space="preserve"> Servizio effettivo di ruolo prestato in </t>
    </r>
    <r>
      <rPr>
        <b/>
        <sz val="10"/>
        <rFont val="Arial"/>
        <family val="2"/>
      </rPr>
      <t>superiore</t>
    </r>
    <r>
      <rPr>
        <sz val="10"/>
        <rFont val="Arial"/>
        <family val="0"/>
      </rPr>
      <t xml:space="preserve"> altra area  ATA - per ogni mese</t>
    </r>
  </si>
  <si>
    <t xml:space="preserve">      o frazione superiore a gg.15: pp.1 (4)</t>
  </si>
  <si>
    <t xml:space="preserve">      in paesi in via di sviluppo:  pp. 1 (8)</t>
  </si>
  <si>
    <t xml:space="preserve">    tivo a decorrere dall'a.s. 2000/01: pp. 40 (12)</t>
  </si>
  <si>
    <t xml:space="preserve">    genitori: pp. 24 (13)</t>
  </si>
  <si>
    <r>
      <t>B)</t>
    </r>
    <r>
      <rPr>
        <sz val="10"/>
        <rFont val="Arial"/>
        <family val="0"/>
      </rPr>
      <t xml:space="preserve"> Per ogni figlio di età inferiore a sei anni:  pp. 16  (14)</t>
    </r>
  </si>
  <si>
    <t xml:space="preserve">    a qualsiasi lavoro: pp. 12 (15)</t>
  </si>
  <si>
    <t xml:space="preserve">    del coniuge o di un genitore, totalmente e permanentemente inabili al lavoro e </t>
  </si>
  <si>
    <t xml:space="preserve">    che possono essere asssistiti solamente nel comune di titolarità: pp. 24 (16)</t>
  </si>
  <si>
    <t xml:space="preserve">    al ruolo di livello superiore a quello di appartenenza: pp. 12 (18)</t>
  </si>
  <si>
    <t xml:space="preserve">    al ruolo di appartenenza: pp. 12 (17).</t>
  </si>
  <si>
    <r>
      <t xml:space="preserve">A) </t>
    </r>
    <r>
      <rPr>
        <sz val="10"/>
        <rFont val="Arial"/>
        <family val="2"/>
      </rPr>
      <t xml:space="preserve">Per l'inclusione nella graduatoria di merito di concorsi per esami per l'accesso </t>
    </r>
  </si>
  <si>
    <r>
      <t>D)</t>
    </r>
    <r>
      <rPr>
        <sz val="10"/>
        <rFont val="Arial"/>
        <family val="0"/>
      </rPr>
      <t xml:space="preserve"> Per la cura e l'assistenza di figli portatori di handicap o tossicodipendenti ovvero</t>
    </r>
  </si>
  <si>
    <t>graduatoria a.s.</t>
  </si>
  <si>
    <r>
      <t xml:space="preserve">TITOLO II - ESIGENZE DI FAMIGLIA </t>
    </r>
    <r>
      <rPr>
        <b/>
        <i/>
        <sz val="12"/>
        <rFont val="Arial"/>
        <family val="2"/>
      </rPr>
      <t>termine present. domanda trasf.</t>
    </r>
  </si>
  <si>
    <r>
      <rPr>
        <b/>
        <i/>
        <sz val="14"/>
        <rFont val="Arial"/>
        <family val="2"/>
      </rPr>
      <t xml:space="preserve">TITOLO III - TITOLI GENERALI  </t>
    </r>
    <r>
      <rPr>
        <b/>
        <i/>
        <sz val="12"/>
        <rFont val="Arial"/>
        <family val="2"/>
      </rPr>
      <t xml:space="preserve">  termine present. domanda trasf.</t>
    </r>
  </si>
  <si>
    <t>COLLABORATORE SCOLASTICO</t>
  </si>
  <si>
    <t>FIRMA</t>
  </si>
  <si>
    <t xml:space="preserve">        ___________________________________</t>
  </si>
  <si>
    <t>TITOLO I - ANZIANITA' DI SERVIZIO AL 31/08/2022</t>
  </si>
  <si>
    <t>2022/2023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</si>
</sst>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5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4" borderId="18" xfId="0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2" borderId="18" xfId="0" applyFont="1" applyFill="1" applyBorder="1" applyAlignment="1" applyProtection="1">
      <alignment horizontal="center"/>
      <protection locked="0"/>
    </xf>
    <xf numFmtId="1" fontId="0" fillId="32" borderId="13" xfId="0" applyNumberFormat="1" applyFill="1" applyBorder="1" applyAlignment="1">
      <alignment/>
    </xf>
    <xf numFmtId="1" fontId="0" fillId="0" borderId="13" xfId="0" applyNumberFormat="1" applyFill="1" applyBorder="1" applyAlignment="1" applyProtection="1">
      <alignment horizontal="right"/>
      <protection locked="0"/>
    </xf>
    <xf numFmtId="1" fontId="0" fillId="0" borderId="19" xfId="0" applyNumberFormat="1" applyFill="1" applyBorder="1" applyAlignment="1" applyProtection="1">
      <alignment horizontal="right"/>
      <protection locked="0"/>
    </xf>
    <xf numFmtId="1" fontId="0" fillId="0" borderId="19" xfId="0" applyNumberFormat="1" applyFill="1" applyBorder="1" applyAlignment="1">
      <alignment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11" xfId="0" applyNumberForma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32" borderId="18" xfId="0" applyFont="1" applyFill="1" applyBorder="1" applyAlignment="1" applyProtection="1">
      <alignment horizontal="right"/>
      <protection locked="0"/>
    </xf>
    <xf numFmtId="0" fontId="1" fillId="32" borderId="14" xfId="0" applyFont="1" applyFill="1" applyBorder="1" applyAlignment="1">
      <alignment horizontal="right"/>
    </xf>
    <xf numFmtId="0" fontId="1" fillId="32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1" fontId="0" fillId="0" borderId="13" xfId="0" applyNumberForma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0" fillId="0" borderId="17" xfId="0" applyBorder="1" applyAlignment="1">
      <alignment horizontal="right"/>
    </xf>
    <xf numFmtId="1" fontId="0" fillId="32" borderId="17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32" borderId="13" xfId="0" applyNumberForma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>
      <alignment horizontal="right"/>
    </xf>
    <xf numFmtId="1" fontId="0" fillId="32" borderId="13" xfId="0" applyNumberForma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1" fontId="0" fillId="32" borderId="16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3" fillId="32" borderId="14" xfId="0" applyNumberFormat="1" applyFont="1" applyFill="1" applyBorder="1" applyAlignment="1">
      <alignment horizontal="right"/>
    </xf>
    <xf numFmtId="1" fontId="0" fillId="0" borderId="16" xfId="0" applyNumberFormat="1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/>
      <protection locked="0"/>
    </xf>
    <xf numFmtId="1" fontId="1" fillId="0" borderId="23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right"/>
    </xf>
    <xf numFmtId="1" fontId="1" fillId="0" borderId="2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4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" fillId="4" borderId="30" xfId="0" applyFont="1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center"/>
      <protection locked="0"/>
    </xf>
    <xf numFmtId="0" fontId="1" fillId="4" borderId="32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4" fillId="4" borderId="30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14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8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58">
      <selection activeCell="G85" sqref="G85:H85"/>
    </sheetView>
  </sheetViews>
  <sheetFormatPr defaultColWidth="9.140625" defaultRowHeight="12.75"/>
  <cols>
    <col min="2" max="2" width="10.00390625" style="0" customWidth="1"/>
    <col min="3" max="3" width="8.28125" style="0" customWidth="1"/>
    <col min="4" max="4" width="20.421875" style="0" customWidth="1"/>
    <col min="5" max="5" width="8.57421875" style="0" customWidth="1"/>
    <col min="6" max="6" width="13.57421875" style="0" customWidth="1"/>
    <col min="7" max="7" width="7.140625" style="0" customWidth="1"/>
    <col min="8" max="9" width="9.8515625" style="0" customWidth="1"/>
    <col min="11" max="11" width="9.140625" style="2" customWidth="1"/>
  </cols>
  <sheetData>
    <row r="1" spans="1:9" ht="15.75">
      <c r="A1" s="108" t="s">
        <v>35</v>
      </c>
      <c r="B1" s="109"/>
      <c r="C1" s="109"/>
      <c r="D1" s="109"/>
      <c r="E1" s="109"/>
      <c r="F1" s="109"/>
      <c r="G1" s="109"/>
      <c r="H1" s="109"/>
      <c r="I1" s="110"/>
    </row>
    <row r="2" spans="1:9" ht="15.75">
      <c r="A2" s="9" t="s">
        <v>7</v>
      </c>
      <c r="B2" s="120"/>
      <c r="C2" s="121"/>
      <c r="D2" s="121"/>
      <c r="E2" s="121"/>
      <c r="F2" s="122"/>
      <c r="G2" s="50"/>
      <c r="H2" s="28"/>
      <c r="I2" s="28"/>
    </row>
    <row r="3" spans="1:9" ht="12.75">
      <c r="A3" s="29" t="s">
        <v>8</v>
      </c>
      <c r="B3" s="114" t="s">
        <v>71</v>
      </c>
      <c r="C3" s="115"/>
      <c r="D3" s="115"/>
      <c r="E3" s="115"/>
      <c r="F3" s="116"/>
      <c r="G3" s="27"/>
      <c r="H3" s="47"/>
      <c r="I3" s="28"/>
    </row>
    <row r="4" spans="1:9" ht="12.75">
      <c r="A4" s="47"/>
      <c r="B4" s="28"/>
      <c r="C4" s="28"/>
      <c r="D4" s="28"/>
      <c r="E4" s="28"/>
      <c r="F4" s="28"/>
      <c r="G4" s="27"/>
      <c r="H4" s="47"/>
      <c r="I4" s="28"/>
    </row>
    <row r="5" spans="1:11" s="1" customFormat="1" ht="15.75" customHeight="1" thickBot="1">
      <c r="A5" s="130" t="s">
        <v>68</v>
      </c>
      <c r="B5" s="130"/>
      <c r="C5" s="130"/>
      <c r="D5" s="76" t="s">
        <v>75</v>
      </c>
      <c r="E5" s="4"/>
      <c r="F5" s="4"/>
      <c r="G5" s="75" t="s">
        <v>42</v>
      </c>
      <c r="H5" s="131"/>
      <c r="I5" s="132"/>
      <c r="K5" s="4"/>
    </row>
    <row r="6" spans="1:9" ht="19.5" thickBot="1">
      <c r="A6" s="111" t="s">
        <v>74</v>
      </c>
      <c r="B6" s="112"/>
      <c r="C6" s="112"/>
      <c r="D6" s="112"/>
      <c r="E6" s="112"/>
      <c r="F6" s="112"/>
      <c r="G6" s="112"/>
      <c r="H6" s="112"/>
      <c r="I6" s="113"/>
    </row>
    <row r="7" spans="1:9" ht="13.5" thickBot="1">
      <c r="A7" s="117" t="s">
        <v>0</v>
      </c>
      <c r="B7" s="118"/>
      <c r="C7" s="118"/>
      <c r="D7" s="118"/>
      <c r="E7" s="118"/>
      <c r="F7" s="118"/>
      <c r="G7" s="119"/>
      <c r="H7" s="62" t="s">
        <v>9</v>
      </c>
      <c r="I7" s="78" t="s">
        <v>18</v>
      </c>
    </row>
    <row r="8" spans="1:9" ht="12.75">
      <c r="A8" s="85" t="s">
        <v>29</v>
      </c>
      <c r="B8" s="86"/>
      <c r="C8" s="86"/>
      <c r="D8" s="86"/>
      <c r="E8" s="86"/>
      <c r="F8" s="86"/>
      <c r="G8" s="86"/>
      <c r="H8" s="10"/>
      <c r="I8" s="10"/>
    </row>
    <row r="9" spans="1:9" ht="12.75">
      <c r="A9" s="93" t="s">
        <v>44</v>
      </c>
      <c r="B9" s="94"/>
      <c r="C9" s="94"/>
      <c r="D9" s="94"/>
      <c r="E9" s="94"/>
      <c r="F9" s="94"/>
      <c r="G9" s="95"/>
      <c r="H9" s="10"/>
      <c r="I9" s="10"/>
    </row>
    <row r="10" spans="1:9" ht="12.75">
      <c r="A10" s="93" t="s">
        <v>45</v>
      </c>
      <c r="B10" s="96"/>
      <c r="C10" s="96"/>
      <c r="D10" s="96"/>
      <c r="E10" s="96"/>
      <c r="F10" s="96"/>
      <c r="G10" s="97"/>
      <c r="H10" s="10"/>
      <c r="I10" s="10"/>
    </row>
    <row r="11" spans="1:10" ht="13.5" thickBot="1">
      <c r="A11" s="98" t="s">
        <v>13</v>
      </c>
      <c r="B11" s="99"/>
      <c r="C11" s="24"/>
      <c r="D11" s="56" t="s">
        <v>12</v>
      </c>
      <c r="E11" s="24"/>
      <c r="F11" s="53" t="s">
        <v>11</v>
      </c>
      <c r="G11" s="44">
        <f>(C11*12)+E11</f>
        <v>0</v>
      </c>
      <c r="H11" s="69"/>
      <c r="I11" s="11"/>
      <c r="J11" s="1"/>
    </row>
    <row r="12" spans="1:9" ht="13.5" thickTop="1">
      <c r="A12" s="85" t="s">
        <v>14</v>
      </c>
      <c r="B12" s="86"/>
      <c r="C12" s="86"/>
      <c r="D12" s="86"/>
      <c r="E12" s="86"/>
      <c r="F12" s="86"/>
      <c r="G12" s="86"/>
      <c r="H12" s="37"/>
      <c r="I12" s="10"/>
    </row>
    <row r="13" spans="1:9" ht="12.75">
      <c r="A13" s="93" t="s">
        <v>46</v>
      </c>
      <c r="B13" s="96"/>
      <c r="C13" s="96"/>
      <c r="D13" s="96"/>
      <c r="E13" s="96"/>
      <c r="F13" s="96"/>
      <c r="G13" s="97"/>
      <c r="H13" s="37"/>
      <c r="I13" s="10"/>
    </row>
    <row r="14" spans="1:9" ht="13.5" thickBot="1">
      <c r="A14" s="98" t="s">
        <v>13</v>
      </c>
      <c r="B14" s="99"/>
      <c r="C14" s="24"/>
      <c r="D14" s="56" t="s">
        <v>12</v>
      </c>
      <c r="E14" s="24"/>
      <c r="F14" s="53" t="s">
        <v>11</v>
      </c>
      <c r="G14" s="44">
        <f>(C14*12)+E14</f>
        <v>0</v>
      </c>
      <c r="H14" s="69"/>
      <c r="I14" s="11"/>
    </row>
    <row r="15" spans="1:9" ht="13.5" thickTop="1">
      <c r="A15" s="87" t="s">
        <v>36</v>
      </c>
      <c r="B15" s="88"/>
      <c r="C15" s="88"/>
      <c r="D15" s="88"/>
      <c r="E15" s="88"/>
      <c r="F15" s="88"/>
      <c r="G15" s="89"/>
      <c r="H15" s="65"/>
      <c r="I15" s="16"/>
    </row>
    <row r="16" spans="1:9" ht="12.75">
      <c r="A16" s="93" t="s">
        <v>47</v>
      </c>
      <c r="B16" s="96"/>
      <c r="C16" s="96"/>
      <c r="D16" s="96"/>
      <c r="E16" s="96"/>
      <c r="F16" s="96"/>
      <c r="G16" s="97"/>
      <c r="H16" s="37"/>
      <c r="I16" s="10"/>
    </row>
    <row r="17" spans="1:9" ht="13.5" thickBot="1">
      <c r="A17" s="98" t="s">
        <v>13</v>
      </c>
      <c r="B17" s="99"/>
      <c r="C17" s="24"/>
      <c r="D17" s="56" t="s">
        <v>12</v>
      </c>
      <c r="E17" s="24"/>
      <c r="F17" s="53" t="s">
        <v>11</v>
      </c>
      <c r="G17" s="44">
        <f>(C17*12)+E17</f>
        <v>0</v>
      </c>
      <c r="H17" s="33"/>
      <c r="I17" s="11"/>
    </row>
    <row r="18" spans="1:9" ht="14.25" thickBot="1" thickTop="1">
      <c r="A18" s="140" t="s">
        <v>10</v>
      </c>
      <c r="B18" s="141"/>
      <c r="C18" s="141"/>
      <c r="D18" s="141"/>
      <c r="E18" s="141"/>
      <c r="F18" s="68" t="s">
        <v>22</v>
      </c>
      <c r="G18" s="45">
        <f>G11+G14+G17</f>
        <v>0</v>
      </c>
      <c r="H18" s="66">
        <f>(D18*24)+(G18*2)</f>
        <v>0</v>
      </c>
      <c r="I18" s="12"/>
    </row>
    <row r="19" spans="1:9" ht="13.5" thickTop="1">
      <c r="A19" s="85" t="s">
        <v>55</v>
      </c>
      <c r="B19" s="86"/>
      <c r="C19" s="86"/>
      <c r="D19" s="86"/>
      <c r="E19" s="86"/>
      <c r="F19" s="86"/>
      <c r="G19" s="86"/>
      <c r="H19" s="37"/>
      <c r="I19" s="10"/>
    </row>
    <row r="20" spans="1:9" ht="12.75">
      <c r="A20" s="93" t="s">
        <v>56</v>
      </c>
      <c r="B20" s="96"/>
      <c r="C20" s="96"/>
      <c r="D20" s="96"/>
      <c r="E20" s="96"/>
      <c r="F20" s="96"/>
      <c r="G20" s="97"/>
      <c r="H20" s="37"/>
      <c r="I20" s="10"/>
    </row>
    <row r="21" spans="1:9" ht="13.5" thickBot="1">
      <c r="A21" s="98" t="s">
        <v>13</v>
      </c>
      <c r="B21" s="99"/>
      <c r="C21" s="24"/>
      <c r="D21" s="56" t="s">
        <v>12</v>
      </c>
      <c r="E21" s="24"/>
      <c r="F21" s="53" t="s">
        <v>11</v>
      </c>
      <c r="G21" s="44">
        <f>(C21*12)+E21</f>
        <v>0</v>
      </c>
      <c r="H21" s="32">
        <f>G21*1</f>
        <v>0</v>
      </c>
      <c r="I21" s="11"/>
    </row>
    <row r="22" spans="1:9" ht="13.5" thickTop="1">
      <c r="A22" s="85" t="s">
        <v>37</v>
      </c>
      <c r="B22" s="86"/>
      <c r="C22" s="86"/>
      <c r="D22" s="86"/>
      <c r="E22" s="86"/>
      <c r="F22" s="86"/>
      <c r="G22" s="86"/>
      <c r="H22" s="37"/>
      <c r="I22" s="10"/>
    </row>
    <row r="23" spans="1:9" ht="12.75">
      <c r="A23" s="93" t="s">
        <v>48</v>
      </c>
      <c r="B23" s="96"/>
      <c r="C23" s="96"/>
      <c r="D23" s="96"/>
      <c r="E23" s="96"/>
      <c r="F23" s="96"/>
      <c r="G23" s="97"/>
      <c r="H23" s="37"/>
      <c r="I23" s="10"/>
    </row>
    <row r="24" spans="1:9" ht="12.75">
      <c r="A24" s="93" t="s">
        <v>49</v>
      </c>
      <c r="B24" s="96"/>
      <c r="C24" s="96"/>
      <c r="D24" s="96"/>
      <c r="E24" s="96"/>
      <c r="F24" s="96"/>
      <c r="G24" s="97"/>
      <c r="H24" s="37"/>
      <c r="I24" s="10"/>
    </row>
    <row r="25" spans="1:9" ht="13.5" thickBot="1">
      <c r="A25" s="98" t="s">
        <v>13</v>
      </c>
      <c r="B25" s="99"/>
      <c r="C25" s="24"/>
      <c r="D25" s="56" t="s">
        <v>12</v>
      </c>
      <c r="E25" s="24"/>
      <c r="F25" s="53" t="s">
        <v>11</v>
      </c>
      <c r="G25" s="44">
        <f>(C25*12)+E25</f>
        <v>0</v>
      </c>
      <c r="H25" s="32">
        <f>G25*1</f>
        <v>0</v>
      </c>
      <c r="I25" s="11"/>
    </row>
    <row r="26" spans="1:9" ht="13.5" thickTop="1">
      <c r="A26" s="101" t="s">
        <v>38</v>
      </c>
      <c r="B26" s="102"/>
      <c r="C26" s="102"/>
      <c r="D26" s="102"/>
      <c r="E26" s="102"/>
      <c r="F26" s="102"/>
      <c r="G26" s="103"/>
      <c r="H26" s="37"/>
      <c r="I26" s="10"/>
    </row>
    <row r="27" spans="1:9" ht="12.75">
      <c r="A27" s="93" t="s">
        <v>50</v>
      </c>
      <c r="B27" s="96"/>
      <c r="C27" s="96"/>
      <c r="D27" s="96"/>
      <c r="E27" s="96"/>
      <c r="F27" s="96"/>
      <c r="G27" s="97"/>
      <c r="H27" s="37"/>
      <c r="I27" s="10"/>
    </row>
    <row r="28" spans="1:9" ht="12.75">
      <c r="A28" s="93" t="s">
        <v>33</v>
      </c>
      <c r="B28" s="96"/>
      <c r="C28" s="96"/>
      <c r="D28" s="96"/>
      <c r="E28" s="96"/>
      <c r="F28" s="96"/>
      <c r="G28" s="97"/>
      <c r="H28" s="37"/>
      <c r="I28" s="10"/>
    </row>
    <row r="29" spans="1:16" ht="13.5" thickBot="1">
      <c r="A29" s="98" t="s">
        <v>13</v>
      </c>
      <c r="B29" s="99"/>
      <c r="C29" s="24"/>
      <c r="D29" s="56" t="s">
        <v>12</v>
      </c>
      <c r="E29" s="24"/>
      <c r="F29" s="53" t="s">
        <v>11</v>
      </c>
      <c r="G29" s="44">
        <f>(C29*12)+E29</f>
        <v>0</v>
      </c>
      <c r="H29" s="52"/>
      <c r="I29" s="11"/>
      <c r="J29" s="47"/>
      <c r="K29" s="47"/>
      <c r="L29" s="47"/>
      <c r="M29" s="47"/>
      <c r="N29" s="47"/>
      <c r="O29" s="3"/>
      <c r="P29" s="51"/>
    </row>
    <row r="30" spans="1:9" ht="13.5" thickTop="1">
      <c r="A30" s="101" t="s">
        <v>39</v>
      </c>
      <c r="B30" s="102"/>
      <c r="C30" s="102"/>
      <c r="D30" s="102"/>
      <c r="E30" s="102"/>
      <c r="F30" s="102"/>
      <c r="G30" s="103"/>
      <c r="H30" s="64"/>
      <c r="I30" s="10"/>
    </row>
    <row r="31" spans="1:9" ht="12.75">
      <c r="A31" s="93" t="s">
        <v>51</v>
      </c>
      <c r="B31" s="96"/>
      <c r="C31" s="96"/>
      <c r="D31" s="96"/>
      <c r="E31" s="96"/>
      <c r="F31" s="96"/>
      <c r="G31" s="97"/>
      <c r="H31" s="64"/>
      <c r="I31" s="10"/>
    </row>
    <row r="32" spans="1:9" ht="12.75">
      <c r="A32" s="93" t="s">
        <v>34</v>
      </c>
      <c r="B32" s="96"/>
      <c r="C32" s="96"/>
      <c r="D32" s="96"/>
      <c r="E32" s="96"/>
      <c r="F32" s="96"/>
      <c r="G32" s="97"/>
      <c r="H32" s="38"/>
      <c r="I32" s="10"/>
    </row>
    <row r="33" spans="1:9" ht="13.5" thickBot="1">
      <c r="A33" s="98" t="s">
        <v>13</v>
      </c>
      <c r="B33" s="99"/>
      <c r="C33" s="24"/>
      <c r="D33" s="56" t="s">
        <v>12</v>
      </c>
      <c r="E33" s="24"/>
      <c r="F33" s="53" t="s">
        <v>11</v>
      </c>
      <c r="G33" s="44">
        <f>(C33*12)+E33</f>
        <v>0</v>
      </c>
      <c r="H33" s="67"/>
      <c r="I33" s="11"/>
    </row>
    <row r="34" spans="1:9" ht="14.25" thickBot="1" thickTop="1">
      <c r="A34" s="151" t="s">
        <v>41</v>
      </c>
      <c r="B34" s="152"/>
      <c r="C34" s="152"/>
      <c r="D34" s="152"/>
      <c r="E34" s="152"/>
      <c r="F34" s="55" t="s">
        <v>15</v>
      </c>
      <c r="G34" s="46">
        <f>G29+G33</f>
        <v>0</v>
      </c>
      <c r="H34" s="59">
        <f>IF(G34&lt;=48,G34*1,IF(G34&gt;48,48+(G34-48)*2/3))</f>
        <v>0</v>
      </c>
      <c r="I34" s="11"/>
    </row>
    <row r="35" spans="1:9" ht="13.5" thickTop="1">
      <c r="A35" s="101" t="s">
        <v>32</v>
      </c>
      <c r="B35" s="126"/>
      <c r="C35" s="126"/>
      <c r="D35" s="126"/>
      <c r="E35" s="126"/>
      <c r="F35" s="126"/>
      <c r="G35" s="127"/>
      <c r="H35" s="38"/>
      <c r="I35" s="10"/>
    </row>
    <row r="36" spans="1:9" ht="12.75">
      <c r="A36" s="93" t="s">
        <v>57</v>
      </c>
      <c r="B36" s="96"/>
      <c r="C36" s="96"/>
      <c r="D36" s="96"/>
      <c r="E36" s="96"/>
      <c r="F36" s="96"/>
      <c r="G36" s="97"/>
      <c r="H36" s="40"/>
      <c r="I36" s="10"/>
    </row>
    <row r="37" spans="1:9" ht="13.5" thickBot="1">
      <c r="A37" s="98" t="s">
        <v>13</v>
      </c>
      <c r="B37" s="136"/>
      <c r="C37" s="24"/>
      <c r="D37" s="56" t="s">
        <v>12</v>
      </c>
      <c r="E37" s="24"/>
      <c r="F37" s="53" t="s">
        <v>11</v>
      </c>
      <c r="G37" s="31">
        <f>(C37*12)+E37</f>
        <v>0</v>
      </c>
      <c r="H37" s="57">
        <f>G37*1</f>
        <v>0</v>
      </c>
      <c r="I37" s="11"/>
    </row>
    <row r="38" spans="1:9" ht="13.5" thickTop="1">
      <c r="A38" s="101" t="s">
        <v>25</v>
      </c>
      <c r="B38" s="126"/>
      <c r="C38" s="126"/>
      <c r="D38" s="126"/>
      <c r="E38" s="126"/>
      <c r="F38" s="126"/>
      <c r="G38" s="127"/>
      <c r="H38" s="34"/>
      <c r="I38" s="10"/>
    </row>
    <row r="39" spans="1:11" ht="13.5" thickBot="1">
      <c r="A39" s="106" t="s">
        <v>52</v>
      </c>
      <c r="B39" s="107"/>
      <c r="C39" s="107"/>
      <c r="D39" s="107"/>
      <c r="E39" s="107"/>
      <c r="F39" s="55" t="s">
        <v>16</v>
      </c>
      <c r="G39" s="24"/>
      <c r="H39" s="63">
        <f>G39*1</f>
        <v>0</v>
      </c>
      <c r="I39" s="11"/>
      <c r="J39" s="39"/>
      <c r="K39" s="48"/>
    </row>
    <row r="40" spans="1:9" ht="13.5" thickTop="1">
      <c r="A40" s="100" t="s">
        <v>23</v>
      </c>
      <c r="B40" s="91"/>
      <c r="C40" s="91"/>
      <c r="D40" s="91"/>
      <c r="E40" s="91"/>
      <c r="F40" s="91"/>
      <c r="G40" s="91"/>
      <c r="H40" s="35"/>
      <c r="I40" s="10"/>
    </row>
    <row r="41" spans="1:9" ht="12.75">
      <c r="A41" s="93" t="s">
        <v>53</v>
      </c>
      <c r="B41" s="96"/>
      <c r="C41" s="96"/>
      <c r="D41" s="96"/>
      <c r="E41" s="96"/>
      <c r="F41" s="96"/>
      <c r="G41" s="97"/>
      <c r="H41" s="35"/>
      <c r="I41" s="10"/>
    </row>
    <row r="42" spans="1:9" ht="13.5" thickBot="1">
      <c r="A42" s="22"/>
      <c r="B42" s="23"/>
      <c r="C42" s="23"/>
      <c r="D42" s="23"/>
      <c r="E42" s="23"/>
      <c r="F42" s="55" t="s">
        <v>17</v>
      </c>
      <c r="G42" s="24"/>
      <c r="H42" s="61">
        <f>IF(G42&lt;=5,G42*8,IF(G42&gt;5,40+((G42-5)*12)))</f>
        <v>0</v>
      </c>
      <c r="I42" s="8"/>
    </row>
    <row r="43" spans="1:9" ht="13.5" thickTop="1">
      <c r="A43" s="101" t="s">
        <v>24</v>
      </c>
      <c r="B43" s="104"/>
      <c r="C43" s="104"/>
      <c r="D43" s="104"/>
      <c r="E43" s="104"/>
      <c r="F43" s="104"/>
      <c r="G43" s="105"/>
      <c r="H43" s="37"/>
      <c r="I43" s="6"/>
    </row>
    <row r="44" spans="1:9" ht="12.75">
      <c r="A44" s="90" t="s">
        <v>54</v>
      </c>
      <c r="B44" s="91"/>
      <c r="C44" s="91"/>
      <c r="D44" s="91"/>
      <c r="E44" s="91"/>
      <c r="F44" s="91"/>
      <c r="G44" s="92"/>
      <c r="H44" s="36"/>
      <c r="I44" s="10"/>
    </row>
    <row r="45" spans="1:9" ht="13.5" thickBot="1">
      <c r="A45" s="22"/>
      <c r="B45" s="23"/>
      <c r="C45" s="23"/>
      <c r="D45" s="23"/>
      <c r="E45" s="23"/>
      <c r="F45" s="55" t="s">
        <v>17</v>
      </c>
      <c r="G45" s="24"/>
      <c r="H45" s="59">
        <f>G45*4</f>
        <v>0</v>
      </c>
      <c r="I45" s="11"/>
    </row>
    <row r="46" spans="1:9" ht="13.5" thickTop="1">
      <c r="A46" s="100" t="s">
        <v>26</v>
      </c>
      <c r="B46" s="94"/>
      <c r="C46" s="94"/>
      <c r="D46" s="94"/>
      <c r="E46" s="94"/>
      <c r="F46" s="94"/>
      <c r="G46" s="95"/>
      <c r="H46" s="37"/>
      <c r="I46" s="10"/>
    </row>
    <row r="47" spans="1:9" ht="12.75">
      <c r="A47" s="90" t="s">
        <v>58</v>
      </c>
      <c r="B47" s="91"/>
      <c r="C47" s="91"/>
      <c r="D47" s="91"/>
      <c r="E47" s="91"/>
      <c r="F47" s="91"/>
      <c r="G47" s="91"/>
      <c r="H47" s="37"/>
      <c r="I47" s="10"/>
    </row>
    <row r="48" spans="1:9" ht="13.5" thickBot="1">
      <c r="A48" s="128" t="s">
        <v>43</v>
      </c>
      <c r="B48" s="129"/>
      <c r="C48" s="129"/>
      <c r="D48" s="129"/>
      <c r="E48" s="129"/>
      <c r="F48" s="137"/>
      <c r="G48" s="25"/>
      <c r="H48" s="59">
        <f>IF(G48&lt;=1,G48*40,IF(G48&gt;1,1111111111))</f>
        <v>0</v>
      </c>
      <c r="I48" s="11"/>
    </row>
    <row r="49" spans="1:9" ht="14.25" thickBot="1" thickTop="1">
      <c r="A49" s="7"/>
      <c r="B49" s="7"/>
      <c r="C49" s="7"/>
      <c r="D49" s="7"/>
      <c r="E49" s="7"/>
      <c r="F49" s="7"/>
      <c r="G49" s="7"/>
      <c r="H49" s="38"/>
      <c r="I49" s="4"/>
    </row>
    <row r="50" spans="1:9" ht="16.5" thickBot="1">
      <c r="A50" s="123" t="s">
        <v>1</v>
      </c>
      <c r="B50" s="124"/>
      <c r="C50" s="124"/>
      <c r="D50" s="124"/>
      <c r="E50" s="124"/>
      <c r="F50" s="124"/>
      <c r="G50" s="125"/>
      <c r="H50" s="74">
        <f>SUM(H18:H49)</f>
        <v>0</v>
      </c>
      <c r="I50" s="18"/>
    </row>
    <row r="51" spans="1:9" ht="15.75">
      <c r="A51" s="17"/>
      <c r="B51" s="17"/>
      <c r="C51" s="17"/>
      <c r="D51" s="17"/>
      <c r="E51" s="17"/>
      <c r="F51" s="17"/>
      <c r="G51" s="17"/>
      <c r="H51" s="2"/>
      <c r="I51" s="18"/>
    </row>
    <row r="52" spans="1:9" ht="16.5" thickBot="1">
      <c r="A52" s="17"/>
      <c r="B52" s="17"/>
      <c r="C52" s="17"/>
      <c r="D52" s="17"/>
      <c r="E52" s="17"/>
      <c r="F52" s="17"/>
      <c r="G52" s="17"/>
      <c r="H52" s="2"/>
      <c r="I52" s="18"/>
    </row>
    <row r="53" spans="1:9" ht="19.5" thickBot="1">
      <c r="A53" s="111" t="s">
        <v>69</v>
      </c>
      <c r="B53" s="138"/>
      <c r="C53" s="138"/>
      <c r="D53" s="138"/>
      <c r="E53" s="138"/>
      <c r="F53" s="138"/>
      <c r="G53" s="138"/>
      <c r="H53" s="138"/>
      <c r="I53" s="139"/>
    </row>
    <row r="54" spans="1:9" ht="13.5" thickBot="1">
      <c r="A54" s="117" t="s">
        <v>2</v>
      </c>
      <c r="B54" s="118"/>
      <c r="C54" s="118"/>
      <c r="D54" s="118"/>
      <c r="E54" s="118"/>
      <c r="F54" s="118"/>
      <c r="G54" s="119"/>
      <c r="H54" s="62" t="s">
        <v>9</v>
      </c>
      <c r="I54" s="79" t="s">
        <v>18</v>
      </c>
    </row>
    <row r="55" spans="1:9" ht="12.75">
      <c r="A55" s="100" t="s">
        <v>27</v>
      </c>
      <c r="B55" s="94"/>
      <c r="C55" s="94"/>
      <c r="D55" s="94"/>
      <c r="E55" s="94"/>
      <c r="F55" s="94"/>
      <c r="G55" s="94"/>
      <c r="H55" s="10"/>
      <c r="I55" s="10"/>
    </row>
    <row r="56" spans="1:9" ht="12.75">
      <c r="A56" s="90" t="s">
        <v>28</v>
      </c>
      <c r="B56" s="91"/>
      <c r="C56" s="91"/>
      <c r="D56" s="91"/>
      <c r="E56" s="91"/>
      <c r="F56" s="91"/>
      <c r="G56" s="92"/>
      <c r="H56" s="10"/>
      <c r="I56" s="10"/>
    </row>
    <row r="57" spans="1:9" ht="12.75">
      <c r="A57" s="90" t="s">
        <v>59</v>
      </c>
      <c r="B57" s="91"/>
      <c r="C57" s="91"/>
      <c r="D57" s="91"/>
      <c r="E57" s="91"/>
      <c r="F57" s="91"/>
      <c r="G57" s="92"/>
      <c r="H57" s="10"/>
      <c r="I57" s="10"/>
    </row>
    <row r="58" spans="1:9" ht="13.5" thickBot="1">
      <c r="A58" s="128" t="s">
        <v>5</v>
      </c>
      <c r="B58" s="129"/>
      <c r="C58" s="129"/>
      <c r="D58" s="129"/>
      <c r="E58" s="129"/>
      <c r="F58" s="129"/>
      <c r="G58" s="25"/>
      <c r="H58" s="32">
        <f>IF(G58&lt;=1,G58*24,IF(G58&gt;1,1111111))</f>
        <v>0</v>
      </c>
      <c r="I58" s="43"/>
    </row>
    <row r="59" spans="1:9" ht="14.25" thickBot="1" thickTop="1">
      <c r="A59" s="155" t="s">
        <v>60</v>
      </c>
      <c r="B59" s="156"/>
      <c r="C59" s="156"/>
      <c r="D59" s="156"/>
      <c r="E59" s="156"/>
      <c r="F59" s="70" t="s">
        <v>20</v>
      </c>
      <c r="G59" s="26"/>
      <c r="H59" s="32">
        <f>G59*16</f>
        <v>0</v>
      </c>
      <c r="I59" s="42"/>
    </row>
    <row r="60" spans="1:9" ht="13.5" thickTop="1">
      <c r="A60" s="101" t="s">
        <v>30</v>
      </c>
      <c r="B60" s="126"/>
      <c r="C60" s="126"/>
      <c r="D60" s="126"/>
      <c r="E60" s="126"/>
      <c r="F60" s="126"/>
      <c r="G60" s="127"/>
      <c r="H60" s="40"/>
      <c r="I60" s="10"/>
    </row>
    <row r="61" spans="1:9" ht="12.75">
      <c r="A61" s="149" t="s">
        <v>31</v>
      </c>
      <c r="B61" s="86"/>
      <c r="C61" s="86"/>
      <c r="D61" s="86"/>
      <c r="E61" s="86"/>
      <c r="F61" s="86"/>
      <c r="G61" s="150"/>
      <c r="H61" s="40"/>
      <c r="I61" s="10"/>
    </row>
    <row r="62" spans="1:9" ht="13.5" thickBot="1">
      <c r="A62" s="153" t="s">
        <v>61</v>
      </c>
      <c r="B62" s="154"/>
      <c r="C62" s="154"/>
      <c r="D62" s="154"/>
      <c r="E62" s="154"/>
      <c r="F62" s="53" t="s">
        <v>20</v>
      </c>
      <c r="G62" s="25"/>
      <c r="H62" s="32">
        <f>G62*12</f>
        <v>0</v>
      </c>
      <c r="I62" s="43"/>
    </row>
    <row r="63" spans="1:9" ht="13.5" thickTop="1">
      <c r="A63" s="101" t="s">
        <v>67</v>
      </c>
      <c r="B63" s="126"/>
      <c r="C63" s="126"/>
      <c r="D63" s="126"/>
      <c r="E63" s="126"/>
      <c r="F63" s="94"/>
      <c r="G63" s="95"/>
      <c r="H63" s="40"/>
      <c r="I63" s="10"/>
    </row>
    <row r="64" spans="1:9" ht="12.75">
      <c r="A64" s="90" t="s">
        <v>62</v>
      </c>
      <c r="B64" s="91"/>
      <c r="C64" s="91"/>
      <c r="D64" s="91"/>
      <c r="E64" s="91"/>
      <c r="F64" s="91"/>
      <c r="G64" s="92"/>
      <c r="H64" s="40"/>
      <c r="I64" s="10"/>
    </row>
    <row r="65" spans="1:9" ht="12.75">
      <c r="A65" s="90" t="s">
        <v>63</v>
      </c>
      <c r="B65" s="91"/>
      <c r="C65" s="91"/>
      <c r="D65" s="91"/>
      <c r="E65" s="91"/>
      <c r="F65" s="91"/>
      <c r="G65" s="92"/>
      <c r="H65" s="40"/>
      <c r="I65" s="10"/>
    </row>
    <row r="66" spans="1:15" ht="13.5" thickBot="1">
      <c r="A66" s="128" t="s">
        <v>21</v>
      </c>
      <c r="B66" s="129"/>
      <c r="C66" s="129"/>
      <c r="D66" s="129"/>
      <c r="E66" s="129"/>
      <c r="F66" s="129"/>
      <c r="G66" s="25"/>
      <c r="H66" s="32">
        <f>IF(G66&lt;=1,G66*24,IF(G66&gt;1,1111111))</f>
        <v>0</v>
      </c>
      <c r="I66" s="43"/>
      <c r="N66" s="5"/>
      <c r="O66" s="5"/>
    </row>
    <row r="67" spans="1:15" ht="14.25" thickBot="1" thickTop="1">
      <c r="A67" s="4"/>
      <c r="B67" s="4"/>
      <c r="C67" s="4"/>
      <c r="D67" s="4"/>
      <c r="E67" s="4"/>
      <c r="F67" s="4"/>
      <c r="G67" s="4"/>
      <c r="H67" s="38"/>
      <c r="I67" s="4"/>
      <c r="N67" s="5"/>
      <c r="O67" s="5"/>
    </row>
    <row r="68" spans="1:15" ht="16.5" thickBot="1">
      <c r="A68" s="123" t="s">
        <v>3</v>
      </c>
      <c r="B68" s="124"/>
      <c r="C68" s="124"/>
      <c r="D68" s="124"/>
      <c r="E68" s="124"/>
      <c r="F68" s="124"/>
      <c r="G68" s="125"/>
      <c r="H68" s="73">
        <f>SUM(H58:H67)</f>
        <v>0</v>
      </c>
      <c r="N68" s="5"/>
      <c r="O68" s="5"/>
    </row>
    <row r="69" spans="1:15" ht="13.5" thickBot="1">
      <c r="A69" s="4"/>
      <c r="B69" s="4"/>
      <c r="C69" s="4"/>
      <c r="D69" s="4"/>
      <c r="E69" s="4"/>
      <c r="F69" s="4"/>
      <c r="G69" s="4"/>
      <c r="H69" s="3"/>
      <c r="I69" s="4"/>
      <c r="N69" s="5"/>
      <c r="O69" s="5"/>
    </row>
    <row r="70" spans="1:9" ht="19.5" thickBot="1">
      <c r="A70" s="133" t="s">
        <v>70</v>
      </c>
      <c r="B70" s="134"/>
      <c r="C70" s="134"/>
      <c r="D70" s="134"/>
      <c r="E70" s="134"/>
      <c r="F70" s="134"/>
      <c r="G70" s="134"/>
      <c r="H70" s="134"/>
      <c r="I70" s="135"/>
    </row>
    <row r="71" spans="1:9" ht="13.5" thickBot="1">
      <c r="A71" s="117" t="s">
        <v>40</v>
      </c>
      <c r="B71" s="118"/>
      <c r="C71" s="118"/>
      <c r="D71" s="118"/>
      <c r="E71" s="118"/>
      <c r="F71" s="118"/>
      <c r="G71" s="148"/>
      <c r="H71" s="54" t="s">
        <v>9</v>
      </c>
      <c r="I71" s="78" t="s">
        <v>18</v>
      </c>
    </row>
    <row r="72" spans="1:9" ht="12.75">
      <c r="A72" s="100" t="s">
        <v>66</v>
      </c>
      <c r="B72" s="94"/>
      <c r="C72" s="94"/>
      <c r="D72" s="94"/>
      <c r="E72" s="94"/>
      <c r="F72" s="94"/>
      <c r="G72" s="95"/>
      <c r="H72" s="77"/>
      <c r="I72" s="13"/>
    </row>
    <row r="73" spans="1:9" ht="12.75">
      <c r="A73" s="93" t="s">
        <v>65</v>
      </c>
      <c r="B73" s="96"/>
      <c r="C73" s="96"/>
      <c r="D73" s="96"/>
      <c r="E73" s="96"/>
      <c r="F73" s="96"/>
      <c r="G73" s="97"/>
      <c r="H73" s="10"/>
      <c r="I73" s="13"/>
    </row>
    <row r="74" spans="1:9" ht="13.5" thickBot="1">
      <c r="A74" s="128" t="s">
        <v>21</v>
      </c>
      <c r="B74" s="129"/>
      <c r="C74" s="129"/>
      <c r="D74" s="129"/>
      <c r="E74" s="129"/>
      <c r="F74" s="129"/>
      <c r="G74" s="25"/>
      <c r="H74" s="61">
        <f>IF(G74&lt;=1,G74*12,IF(G74&gt;1,1111111))</f>
        <v>0</v>
      </c>
      <c r="I74" s="14"/>
    </row>
    <row r="75" spans="1:14" ht="13.5" thickTop="1">
      <c r="A75" s="100" t="s">
        <v>19</v>
      </c>
      <c r="B75" s="94"/>
      <c r="C75" s="94"/>
      <c r="D75" s="94"/>
      <c r="E75" s="94"/>
      <c r="F75" s="94"/>
      <c r="G75" s="95"/>
      <c r="H75" s="71"/>
      <c r="I75" s="41"/>
      <c r="N75" s="2"/>
    </row>
    <row r="76" spans="1:9" ht="12.75">
      <c r="A76" s="93" t="s">
        <v>64</v>
      </c>
      <c r="B76" s="96"/>
      <c r="C76" s="96"/>
      <c r="D76" s="96"/>
      <c r="E76" s="96"/>
      <c r="F76" s="96"/>
      <c r="G76" s="97"/>
      <c r="H76" s="58"/>
      <c r="I76" s="10"/>
    </row>
    <row r="77" spans="1:9" ht="13.5" thickBot="1">
      <c r="A77" s="128" t="s">
        <v>21</v>
      </c>
      <c r="B77" s="129"/>
      <c r="C77" s="129"/>
      <c r="D77" s="129"/>
      <c r="E77" s="129"/>
      <c r="F77" s="129"/>
      <c r="G77" s="25"/>
      <c r="H77" s="61">
        <f>IF(G77&lt;=1,G77*12,IF(G77&gt;1,1111111))</f>
        <v>0</v>
      </c>
      <c r="I77" s="11"/>
    </row>
    <row r="78" spans="1:9" ht="14.25" thickBot="1" thickTop="1">
      <c r="A78" s="7"/>
      <c r="B78" s="7"/>
      <c r="C78" s="7"/>
      <c r="D78" s="7"/>
      <c r="E78" s="7"/>
      <c r="F78" s="7"/>
      <c r="G78" s="7"/>
      <c r="H78" s="60"/>
      <c r="I78" s="21"/>
    </row>
    <row r="79" spans="1:8" ht="17.25" thickBot="1" thickTop="1">
      <c r="A79" s="123" t="s">
        <v>6</v>
      </c>
      <c r="B79" s="124"/>
      <c r="C79" s="124"/>
      <c r="D79" s="124"/>
      <c r="E79" s="124"/>
      <c r="F79" s="124"/>
      <c r="G79" s="125"/>
      <c r="H79" s="72">
        <f>SUM(H74:H78)</f>
        <v>0</v>
      </c>
    </row>
    <row r="80" spans="1:9" ht="12.75">
      <c r="A80" s="7"/>
      <c r="B80" s="7"/>
      <c r="C80" s="7"/>
      <c r="D80" s="7"/>
      <c r="E80" s="7"/>
      <c r="F80" s="7"/>
      <c r="G80" s="7"/>
      <c r="H80" s="4"/>
      <c r="I80" s="21"/>
    </row>
    <row r="82" spans="1:11" s="20" customFormat="1" ht="15">
      <c r="A82" s="19" t="s">
        <v>4</v>
      </c>
      <c r="B82" s="145"/>
      <c r="C82" s="146"/>
      <c r="D82" s="147"/>
      <c r="E82" s="30"/>
      <c r="K82" s="49"/>
    </row>
    <row r="83" spans="1:11" s="20" customFormat="1" ht="15">
      <c r="A83" s="80"/>
      <c r="B83" s="30"/>
      <c r="C83" s="30"/>
      <c r="D83" s="30"/>
      <c r="E83" s="30"/>
      <c r="G83" s="83" t="s">
        <v>72</v>
      </c>
      <c r="H83" s="84"/>
      <c r="K83" s="49"/>
    </row>
    <row r="84" spans="1:4" ht="15">
      <c r="A84" s="81"/>
      <c r="B84" s="81"/>
      <c r="C84" s="81"/>
      <c r="D84" s="81"/>
    </row>
    <row r="85" spans="2:9" ht="12.75">
      <c r="B85" s="15"/>
      <c r="F85" s="1"/>
      <c r="G85" s="143"/>
      <c r="H85" s="144"/>
      <c r="I85" s="1"/>
    </row>
    <row r="87" spans="4:9" ht="12.75">
      <c r="D87" s="1"/>
      <c r="E87" s="1"/>
      <c r="F87" s="82" t="s">
        <v>73</v>
      </c>
      <c r="G87" s="1"/>
      <c r="H87" s="1"/>
      <c r="I87" s="1"/>
    </row>
    <row r="90" spans="5:9" ht="12.75">
      <c r="E90" s="142"/>
      <c r="F90" s="142"/>
      <c r="G90" s="142"/>
      <c r="H90" s="142"/>
      <c r="I90" s="142"/>
    </row>
    <row r="91" spans="5:9" ht="12.75">
      <c r="E91" s="84"/>
      <c r="F91" s="84"/>
      <c r="G91" s="84"/>
      <c r="H91" s="84"/>
      <c r="I91" s="84"/>
    </row>
  </sheetData>
  <sheetProtection/>
  <mergeCells count="76">
    <mergeCell ref="A77:F77"/>
    <mergeCell ref="A76:G76"/>
    <mergeCell ref="A79:G79"/>
    <mergeCell ref="A40:G40"/>
    <mergeCell ref="A33:B33"/>
    <mergeCell ref="A34:E34"/>
    <mergeCell ref="A35:G35"/>
    <mergeCell ref="A62:E62"/>
    <mergeCell ref="A66:F66"/>
    <mergeCell ref="A59:E59"/>
    <mergeCell ref="E90:I90"/>
    <mergeCell ref="G85:H85"/>
    <mergeCell ref="B82:D82"/>
    <mergeCell ref="A72:G72"/>
    <mergeCell ref="A73:G73"/>
    <mergeCell ref="A38:G38"/>
    <mergeCell ref="A56:G56"/>
    <mergeCell ref="A71:G71"/>
    <mergeCell ref="A61:G61"/>
    <mergeCell ref="A75:G75"/>
    <mergeCell ref="A50:G50"/>
    <mergeCell ref="A41:G41"/>
    <mergeCell ref="A32:G32"/>
    <mergeCell ref="A25:B25"/>
    <mergeCell ref="A17:B17"/>
    <mergeCell ref="A18:E18"/>
    <mergeCell ref="A23:G23"/>
    <mergeCell ref="A24:G24"/>
    <mergeCell ref="A22:G22"/>
    <mergeCell ref="A74:F74"/>
    <mergeCell ref="A63:G63"/>
    <mergeCell ref="A64:G64"/>
    <mergeCell ref="A65:G65"/>
    <mergeCell ref="A70:I70"/>
    <mergeCell ref="A36:G36"/>
    <mergeCell ref="A37:B37"/>
    <mergeCell ref="A47:G47"/>
    <mergeCell ref="A48:F48"/>
    <mergeCell ref="A54:G54"/>
    <mergeCell ref="A68:G68"/>
    <mergeCell ref="A55:G55"/>
    <mergeCell ref="A60:G60"/>
    <mergeCell ref="A57:G57"/>
    <mergeCell ref="A58:F58"/>
    <mergeCell ref="A5:C5"/>
    <mergeCell ref="A13:G13"/>
    <mergeCell ref="A11:B11"/>
    <mergeCell ref="A14:B14"/>
    <mergeCell ref="A53:I53"/>
    <mergeCell ref="A31:G31"/>
    <mergeCell ref="A1:I1"/>
    <mergeCell ref="A6:I6"/>
    <mergeCell ref="B3:F3"/>
    <mergeCell ref="A7:G7"/>
    <mergeCell ref="B2:F2"/>
    <mergeCell ref="H5:I5"/>
    <mergeCell ref="A21:B21"/>
    <mergeCell ref="A10:G10"/>
    <mergeCell ref="A46:G46"/>
    <mergeCell ref="A30:G30"/>
    <mergeCell ref="A26:G26"/>
    <mergeCell ref="A28:G28"/>
    <mergeCell ref="A43:G43"/>
    <mergeCell ref="A39:E39"/>
    <mergeCell ref="A29:B29"/>
    <mergeCell ref="A27:G27"/>
    <mergeCell ref="G83:H83"/>
    <mergeCell ref="E91:I91"/>
    <mergeCell ref="A8:G8"/>
    <mergeCell ref="A12:G12"/>
    <mergeCell ref="A15:G15"/>
    <mergeCell ref="A44:G44"/>
    <mergeCell ref="A9:G9"/>
    <mergeCell ref="A16:G16"/>
    <mergeCell ref="A19:G19"/>
    <mergeCell ref="A20:G20"/>
  </mergeCells>
  <printOptions/>
  <pageMargins left="0.9" right="0.37" top="1" bottom="0.72" header="0.5" footer="0.5"/>
  <pageSetup horizontalDpi="600" verticalDpi="600" orientation="portrait" paperSize="9" scale="91" r:id="rId1"/>
  <headerFooter alignWithMargins="0">
    <oddFooter>&amp;R&amp;P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ut02</cp:lastModifiedBy>
  <cp:lastPrinted>2022-04-21T09:20:12Z</cp:lastPrinted>
  <dcterms:created xsi:type="dcterms:W3CDTF">2003-10-05T08:15:33Z</dcterms:created>
  <dcterms:modified xsi:type="dcterms:W3CDTF">2023-03-13T08:33:36Z</dcterms:modified>
  <cp:category/>
  <cp:version/>
  <cp:contentType/>
  <cp:contentStatus/>
</cp:coreProperties>
</file>